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oftball\Softball Statistics\"/>
    </mc:Choice>
  </mc:AlternateContent>
  <bookViews>
    <workbookView xWindow="-108" yWindow="-108" windowWidth="19422" windowHeight="10422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32" i="1"/>
  <c r="D31" i="1"/>
  <c r="V32" i="1" l="1"/>
  <c r="V31" i="1"/>
  <c r="U32" i="1"/>
  <c r="U31" i="1"/>
  <c r="T14" i="1"/>
  <c r="T11" i="1"/>
  <c r="T10" i="1"/>
  <c r="T9" i="1"/>
  <c r="U30" i="1" l="1"/>
  <c r="V30" i="1"/>
  <c r="AD25" i="1" l="1"/>
  <c r="AC25" i="1"/>
  <c r="AB25" i="1"/>
  <c r="AA25" i="1"/>
  <c r="Z25" i="1"/>
  <c r="Y25" i="1"/>
  <c r="X25" i="1"/>
  <c r="S25" i="1"/>
  <c r="R25" i="1"/>
  <c r="Q25" i="1"/>
  <c r="N25" i="1"/>
  <c r="M25" i="1"/>
  <c r="L25" i="1"/>
  <c r="K25" i="1"/>
  <c r="J25" i="1"/>
  <c r="I25" i="1"/>
  <c r="H25" i="1"/>
  <c r="G25" i="1"/>
  <c r="F25" i="1"/>
  <c r="E25" i="1"/>
  <c r="D25" i="1"/>
  <c r="C25" i="1"/>
  <c r="U21" i="1"/>
  <c r="T21" i="1"/>
  <c r="U19" i="1"/>
  <c r="T19" i="1"/>
  <c r="U18" i="1"/>
  <c r="T18" i="1"/>
  <c r="V17" i="1"/>
  <c r="W17" i="1" s="1"/>
  <c r="U17" i="1"/>
  <c r="T17" i="1"/>
  <c r="U16" i="1"/>
  <c r="T16" i="1"/>
  <c r="V15" i="1"/>
  <c r="U15" i="1"/>
  <c r="T15" i="1"/>
  <c r="P23" i="1"/>
  <c r="P22" i="1"/>
  <c r="P21" i="1"/>
  <c r="V21" i="1" s="1"/>
  <c r="P20" i="1"/>
  <c r="P19" i="1"/>
  <c r="V19" i="1" s="1"/>
  <c r="P18" i="1"/>
  <c r="V18" i="1" s="1"/>
  <c r="P17" i="1"/>
  <c r="P16" i="1"/>
  <c r="V16" i="1" s="1"/>
  <c r="P15" i="1"/>
  <c r="P14" i="1"/>
  <c r="P12" i="1"/>
  <c r="P11" i="1"/>
  <c r="P10" i="1"/>
  <c r="P9" i="1"/>
  <c r="P8" i="1"/>
  <c r="W19" i="1" l="1"/>
  <c r="W16" i="1"/>
  <c r="W15" i="1"/>
  <c r="W18" i="1"/>
  <c r="W21" i="1"/>
  <c r="U7" i="1"/>
  <c r="U25" i="1" s="1"/>
  <c r="T7" i="1"/>
  <c r="T25" i="1" s="1"/>
  <c r="P7" i="1"/>
  <c r="V7" i="1" l="1"/>
  <c r="V25" i="1" s="1"/>
  <c r="P25" i="1"/>
  <c r="W7" i="1"/>
  <c r="W25" i="1" s="1"/>
</calcChain>
</file>

<file path=xl/sharedStrings.xml><?xml version="1.0" encoding="utf-8"?>
<sst xmlns="http://schemas.openxmlformats.org/spreadsheetml/2006/main" count="119" uniqueCount="82">
  <si>
    <t>Batting &amp; Fielding</t>
  </si>
  <si>
    <t>Catching Statistics</t>
  </si>
  <si>
    <t>Games</t>
  </si>
  <si>
    <t>Plate</t>
  </si>
  <si>
    <t>Total</t>
  </si>
  <si>
    <t>Stolen</t>
  </si>
  <si>
    <t>Batting</t>
  </si>
  <si>
    <t>On Base</t>
  </si>
  <si>
    <t>Slugging</t>
  </si>
  <si>
    <t>Fielding</t>
  </si>
  <si>
    <t>Steal</t>
  </si>
  <si>
    <t>Pass</t>
  </si>
  <si>
    <t>Player</t>
  </si>
  <si>
    <t>Position</t>
  </si>
  <si>
    <t>Played</t>
  </si>
  <si>
    <t>Started</t>
  </si>
  <si>
    <t>Appearances</t>
  </si>
  <si>
    <t>At Bats</t>
  </si>
  <si>
    <t>1B</t>
  </si>
  <si>
    <t>2B</t>
  </si>
  <si>
    <t>3B</t>
  </si>
  <si>
    <t>HR</t>
  </si>
  <si>
    <t>BB</t>
  </si>
  <si>
    <t>HBP</t>
  </si>
  <si>
    <t>Sacrifice</t>
  </si>
  <si>
    <t>Bases</t>
  </si>
  <si>
    <t>RBI</t>
  </si>
  <si>
    <t>SO</t>
  </si>
  <si>
    <t>Average</t>
  </si>
  <si>
    <t>Percentage</t>
  </si>
  <si>
    <t>Plus Slugging</t>
  </si>
  <si>
    <t>Attempts</t>
  </si>
  <si>
    <t>Put Outs</t>
  </si>
  <si>
    <t>Assists</t>
  </si>
  <si>
    <t>Errors</t>
  </si>
  <si>
    <t>Balls</t>
  </si>
  <si>
    <t xml:space="preserve"> </t>
  </si>
  <si>
    <t>Pitching</t>
  </si>
  <si>
    <t>Save</t>
  </si>
  <si>
    <t>Innings</t>
  </si>
  <si>
    <t>Earned</t>
  </si>
  <si>
    <t>Strike</t>
  </si>
  <si>
    <t>Wild</t>
  </si>
  <si>
    <t>Opp.</t>
  </si>
  <si>
    <t>Opp</t>
  </si>
  <si>
    <t>Win</t>
  </si>
  <si>
    <t>Loss</t>
  </si>
  <si>
    <t>ERA</t>
  </si>
  <si>
    <t xml:space="preserve"> Games</t>
  </si>
  <si>
    <t>Saved</t>
  </si>
  <si>
    <t>Opport.</t>
  </si>
  <si>
    <t>Pitched</t>
  </si>
  <si>
    <t>Hits</t>
  </si>
  <si>
    <t>Runs</t>
  </si>
  <si>
    <t>Outs</t>
  </si>
  <si>
    <t>Pitches</t>
  </si>
  <si>
    <t>WHIP</t>
  </si>
  <si>
    <t>2020 AFMS Softball Player Statistics</t>
  </si>
  <si>
    <t>Strikes</t>
  </si>
  <si>
    <t>Kara Thomas</t>
  </si>
  <si>
    <t>Taylor Wachter</t>
  </si>
  <si>
    <t>Jocelyn Burkhardt</t>
  </si>
  <si>
    <t>Sydney Joyce</t>
  </si>
  <si>
    <t>Choice</t>
  </si>
  <si>
    <t>Brianna Spero</t>
  </si>
  <si>
    <t>Utility</t>
  </si>
  <si>
    <t>Maeli Johnson</t>
  </si>
  <si>
    <t>Lena Salerno</t>
  </si>
  <si>
    <t>IF/OF</t>
  </si>
  <si>
    <t>Kayla Delitizia</t>
  </si>
  <si>
    <t>C</t>
  </si>
  <si>
    <t>Paige Frasz</t>
  </si>
  <si>
    <t>Hannah Rooney</t>
  </si>
  <si>
    <t>Sadie Puckett</t>
  </si>
  <si>
    <t>Santhoshini Radhakrishnan</t>
  </si>
  <si>
    <t>Skye Zenni</t>
  </si>
  <si>
    <t>Brooke Koester</t>
  </si>
  <si>
    <t>McKenna Hartman</t>
  </si>
  <si>
    <t>Mikaylen Robinson</t>
  </si>
  <si>
    <t>Juliana Cascino</t>
  </si>
  <si>
    <t>Team Totals</t>
  </si>
  <si>
    <t>Fielders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</si>
</sst>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workbookViewId="0">
      <selection sqref="A1:D1"/>
    </sheetView>
  </sheetViews>
  <sheetFormatPr defaultRowHeight="14.4" x14ac:dyDescent="0.55000000000000004"/>
  <cols>
    <col min="1" max="1" width="25" customWidth="1"/>
    <col min="5" max="5" width="12.7890625" customWidth="1"/>
    <col min="21" max="21" width="11.15625" customWidth="1"/>
    <col min="22" max="22" width="10.47265625" customWidth="1"/>
    <col min="23" max="23" width="12.5234375" customWidth="1"/>
  </cols>
  <sheetData>
    <row r="1" spans="1:31" x14ac:dyDescent="0.55000000000000004">
      <c r="A1" s="13" t="s">
        <v>57</v>
      </c>
      <c r="B1" s="13"/>
      <c r="C1" s="13"/>
      <c r="D1" s="1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1" x14ac:dyDescent="0.5500000000000000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1" x14ac:dyDescent="0.55000000000000004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1" x14ac:dyDescent="0.5500000000000000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3" t="s">
        <v>1</v>
      </c>
      <c r="AC4" s="13"/>
      <c r="AD4" s="13"/>
    </row>
    <row r="5" spans="1:31" s="3" customFormat="1" x14ac:dyDescent="0.55000000000000004">
      <c r="A5" s="5"/>
      <c r="B5" s="5"/>
      <c r="C5" s="5" t="s">
        <v>2</v>
      </c>
      <c r="D5" s="5" t="s">
        <v>2</v>
      </c>
      <c r="E5" s="5" t="s">
        <v>3</v>
      </c>
      <c r="F5" s="5"/>
      <c r="G5" s="8"/>
      <c r="H5" s="5"/>
      <c r="I5" s="5"/>
      <c r="J5" s="5"/>
      <c r="K5" s="5"/>
      <c r="L5" s="5"/>
      <c r="M5" s="5"/>
      <c r="N5" s="5"/>
      <c r="O5" s="8" t="s">
        <v>81</v>
      </c>
      <c r="P5" s="5" t="s">
        <v>4</v>
      </c>
      <c r="Q5" s="5"/>
      <c r="R5" s="5"/>
      <c r="S5" s="5" t="s">
        <v>5</v>
      </c>
      <c r="T5" s="5" t="s">
        <v>6</v>
      </c>
      <c r="U5" s="5" t="s">
        <v>7</v>
      </c>
      <c r="V5" s="5" t="s">
        <v>8</v>
      </c>
      <c r="W5" s="5" t="s">
        <v>7</v>
      </c>
      <c r="X5" s="5" t="s">
        <v>9</v>
      </c>
      <c r="Y5" s="5"/>
      <c r="Z5" s="5"/>
      <c r="AA5" s="5"/>
      <c r="AB5" s="5" t="s">
        <v>10</v>
      </c>
      <c r="AC5" s="5" t="s">
        <v>5</v>
      </c>
      <c r="AD5" s="5" t="s">
        <v>11</v>
      </c>
    </row>
    <row r="6" spans="1:31" x14ac:dyDescent="0.55000000000000004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8" t="s">
        <v>53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8" t="s">
        <v>63</v>
      </c>
      <c r="P6" s="5" t="s">
        <v>25</v>
      </c>
      <c r="Q6" s="5" t="s">
        <v>26</v>
      </c>
      <c r="R6" s="5" t="s">
        <v>27</v>
      </c>
      <c r="S6" s="5" t="s">
        <v>25</v>
      </c>
      <c r="T6" s="5" t="s">
        <v>28</v>
      </c>
      <c r="U6" s="5" t="s">
        <v>29</v>
      </c>
      <c r="V6" s="5" t="s">
        <v>29</v>
      </c>
      <c r="W6" s="5" t="s">
        <v>30</v>
      </c>
      <c r="X6" s="5" t="s">
        <v>31</v>
      </c>
      <c r="Y6" s="5" t="s">
        <v>32</v>
      </c>
      <c r="Z6" s="5" t="s">
        <v>33</v>
      </c>
      <c r="AA6" s="5" t="s">
        <v>34</v>
      </c>
      <c r="AB6" s="5" t="s">
        <v>31</v>
      </c>
      <c r="AC6" s="5" t="s">
        <v>25</v>
      </c>
      <c r="AD6" s="5" t="s">
        <v>35</v>
      </c>
      <c r="AE6" s="3"/>
    </row>
    <row r="7" spans="1:31" x14ac:dyDescent="0.55000000000000004">
      <c r="A7" t="s">
        <v>64</v>
      </c>
      <c r="B7" s="11" t="s">
        <v>65</v>
      </c>
      <c r="C7">
        <v>2</v>
      </c>
      <c r="D7">
        <v>2</v>
      </c>
      <c r="E7">
        <v>3</v>
      </c>
      <c r="F7">
        <v>2</v>
      </c>
      <c r="G7">
        <v>2</v>
      </c>
      <c r="H7">
        <v>0</v>
      </c>
      <c r="I7">
        <v>0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 s="9">
        <f>SUM(H7+I7*2+J7*3+K7*4+L7)</f>
        <v>4</v>
      </c>
      <c r="Q7">
        <v>3</v>
      </c>
      <c r="R7">
        <v>1</v>
      </c>
      <c r="S7">
        <v>0</v>
      </c>
      <c r="T7" s="2">
        <f>SUM(H7:K7)/F7</f>
        <v>0.5</v>
      </c>
      <c r="U7" s="2">
        <f>SUM(H7:M7)/E7</f>
        <v>0.66666666666666663</v>
      </c>
      <c r="V7" s="2">
        <f>SUM(P7)/F7</f>
        <v>2</v>
      </c>
      <c r="W7" s="2">
        <f>SUM(U7:V7)</f>
        <v>2.6666666666666665</v>
      </c>
      <c r="X7">
        <v>0</v>
      </c>
      <c r="Y7">
        <v>4</v>
      </c>
      <c r="Z7">
        <v>1</v>
      </c>
      <c r="AA7">
        <v>1</v>
      </c>
      <c r="AB7">
        <v>4</v>
      </c>
      <c r="AC7">
        <v>3</v>
      </c>
      <c r="AD7">
        <v>6</v>
      </c>
    </row>
    <row r="8" spans="1:31" x14ac:dyDescent="0.55000000000000004">
      <c r="A8" t="s">
        <v>66</v>
      </c>
      <c r="B8" s="11" t="s">
        <v>68</v>
      </c>
      <c r="C8">
        <v>2</v>
      </c>
      <c r="D8">
        <v>0</v>
      </c>
      <c r="E8">
        <v>1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 s="9">
        <f t="shared" ref="P8:P23" si="0">SUM(H8+I8*2+J8*3+K8*4+L8)</f>
        <v>0</v>
      </c>
      <c r="Q8">
        <v>1</v>
      </c>
      <c r="R8">
        <v>0</v>
      </c>
      <c r="S8">
        <v>0</v>
      </c>
      <c r="T8" s="2">
        <v>0</v>
      </c>
      <c r="U8" s="2">
        <v>0</v>
      </c>
      <c r="V8" s="2">
        <v>0</v>
      </c>
      <c r="W8" s="2">
        <v>0</v>
      </c>
      <c r="X8">
        <v>0</v>
      </c>
      <c r="Y8">
        <v>0</v>
      </c>
      <c r="Z8">
        <v>0</v>
      </c>
      <c r="AA8">
        <v>0</v>
      </c>
    </row>
    <row r="9" spans="1:31" x14ac:dyDescent="0.55000000000000004">
      <c r="A9" t="s">
        <v>60</v>
      </c>
      <c r="B9" s="11" t="s">
        <v>68</v>
      </c>
      <c r="C9">
        <v>2</v>
      </c>
      <c r="D9">
        <v>2</v>
      </c>
      <c r="E9">
        <v>3</v>
      </c>
      <c r="F9">
        <v>2</v>
      </c>
      <c r="G9">
        <v>1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 s="9">
        <f t="shared" si="0"/>
        <v>1</v>
      </c>
      <c r="Q9">
        <v>0</v>
      </c>
      <c r="R9">
        <v>2</v>
      </c>
      <c r="S9">
        <v>0</v>
      </c>
      <c r="T9" s="2">
        <f>SUM(H9:K9)/F9</f>
        <v>0</v>
      </c>
      <c r="U9" s="2">
        <v>0</v>
      </c>
      <c r="V9" s="2">
        <v>0</v>
      </c>
      <c r="W9" s="2">
        <v>0</v>
      </c>
      <c r="X9">
        <v>2</v>
      </c>
      <c r="Y9">
        <v>2</v>
      </c>
      <c r="Z9">
        <v>0</v>
      </c>
      <c r="AA9">
        <v>0</v>
      </c>
    </row>
    <row r="10" spans="1:31" x14ac:dyDescent="0.55000000000000004">
      <c r="A10" t="s">
        <v>67</v>
      </c>
      <c r="B10" s="11" t="s">
        <v>68</v>
      </c>
      <c r="C10">
        <v>2</v>
      </c>
      <c r="D10">
        <v>2</v>
      </c>
      <c r="E10">
        <v>2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 s="9">
        <f t="shared" si="0"/>
        <v>1</v>
      </c>
      <c r="Q10">
        <v>0</v>
      </c>
      <c r="R10">
        <v>1</v>
      </c>
      <c r="S10">
        <v>0</v>
      </c>
      <c r="T10" s="2">
        <f>SUM(H10:K10)/F10</f>
        <v>0</v>
      </c>
      <c r="U10" s="2">
        <v>0</v>
      </c>
      <c r="V10" s="2">
        <v>0</v>
      </c>
      <c r="W10" s="2">
        <v>0</v>
      </c>
      <c r="X10" s="10">
        <v>3</v>
      </c>
      <c r="Y10" s="10">
        <v>0</v>
      </c>
      <c r="Z10" s="10">
        <v>0</v>
      </c>
      <c r="AA10" s="10">
        <v>3</v>
      </c>
    </row>
    <row r="11" spans="1:31" x14ac:dyDescent="0.55000000000000004">
      <c r="A11" t="s">
        <v>59</v>
      </c>
      <c r="B11" s="11" t="s">
        <v>68</v>
      </c>
      <c r="C11">
        <v>2</v>
      </c>
      <c r="D11">
        <v>2</v>
      </c>
      <c r="E11">
        <v>3</v>
      </c>
      <c r="F11">
        <v>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s="9">
        <f t="shared" si="0"/>
        <v>0</v>
      </c>
      <c r="Q11">
        <v>0</v>
      </c>
      <c r="R11">
        <v>2</v>
      </c>
      <c r="S11">
        <v>0</v>
      </c>
      <c r="T11" s="2">
        <f>SUM(H11:K11)/F11</f>
        <v>0</v>
      </c>
      <c r="U11" s="2">
        <v>0</v>
      </c>
      <c r="V11" s="2">
        <v>0</v>
      </c>
      <c r="W11" s="2">
        <v>0</v>
      </c>
      <c r="X11" s="9">
        <v>5</v>
      </c>
      <c r="Y11" s="9">
        <v>3</v>
      </c>
      <c r="Z11" s="9">
        <v>0</v>
      </c>
      <c r="AA11" s="9">
        <v>2</v>
      </c>
    </row>
    <row r="12" spans="1:31" x14ac:dyDescent="0.55000000000000004">
      <c r="A12" t="s">
        <v>69</v>
      </c>
      <c r="B12" s="11" t="s">
        <v>68</v>
      </c>
      <c r="C12">
        <v>2</v>
      </c>
      <c r="D12">
        <v>0</v>
      </c>
      <c r="E12">
        <v>1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 s="9">
        <f t="shared" si="0"/>
        <v>1</v>
      </c>
      <c r="Q12">
        <v>0</v>
      </c>
      <c r="R12">
        <v>0</v>
      </c>
      <c r="S12">
        <v>0</v>
      </c>
      <c r="T12" s="2">
        <v>0</v>
      </c>
      <c r="U12" s="2">
        <v>0</v>
      </c>
      <c r="V12" s="2">
        <v>0</v>
      </c>
      <c r="W12" s="2">
        <v>0</v>
      </c>
      <c r="X12" s="9">
        <v>0</v>
      </c>
      <c r="Y12" s="9">
        <v>0</v>
      </c>
      <c r="Z12" s="9">
        <v>0</v>
      </c>
      <c r="AA12" s="9">
        <v>0</v>
      </c>
    </row>
    <row r="13" spans="1:31" x14ac:dyDescent="0.55000000000000004">
      <c r="A13" t="s">
        <v>61</v>
      </c>
      <c r="B13" s="11" t="s">
        <v>70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s="9">
        <v>0</v>
      </c>
      <c r="Q13">
        <v>0</v>
      </c>
      <c r="R13">
        <v>0</v>
      </c>
      <c r="S13">
        <v>0</v>
      </c>
      <c r="T13" s="2">
        <v>0</v>
      </c>
      <c r="U13" s="2">
        <v>0</v>
      </c>
      <c r="V13" s="2">
        <v>0</v>
      </c>
      <c r="W13" s="2">
        <v>0</v>
      </c>
      <c r="X13" s="9">
        <v>0</v>
      </c>
      <c r="Y13" s="9">
        <v>0</v>
      </c>
      <c r="Z13" s="9">
        <v>0</v>
      </c>
      <c r="AA13" s="9">
        <v>0</v>
      </c>
    </row>
    <row r="14" spans="1:31" x14ac:dyDescent="0.55000000000000004">
      <c r="A14" t="s">
        <v>71</v>
      </c>
      <c r="B14" s="11" t="s">
        <v>68</v>
      </c>
      <c r="C14">
        <v>2</v>
      </c>
      <c r="D14">
        <v>2</v>
      </c>
      <c r="E14">
        <v>3</v>
      </c>
      <c r="F14">
        <v>1</v>
      </c>
      <c r="G14">
        <v>2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 s="9">
        <f t="shared" si="0"/>
        <v>2</v>
      </c>
      <c r="Q14">
        <v>1</v>
      </c>
      <c r="R14">
        <v>1</v>
      </c>
      <c r="S14">
        <v>0</v>
      </c>
      <c r="T14" s="2">
        <f>SUM(H14:K14)/F14</f>
        <v>0</v>
      </c>
      <c r="U14" s="2">
        <v>0</v>
      </c>
      <c r="V14" s="2">
        <v>0</v>
      </c>
      <c r="W14" s="2">
        <v>0</v>
      </c>
      <c r="X14" s="9">
        <v>1</v>
      </c>
      <c r="Y14" s="9">
        <v>0</v>
      </c>
      <c r="Z14" s="9">
        <v>1</v>
      </c>
      <c r="AA14" s="9">
        <v>0</v>
      </c>
    </row>
    <row r="15" spans="1:31" x14ac:dyDescent="0.55000000000000004">
      <c r="A15" t="s">
        <v>62</v>
      </c>
      <c r="B15" s="11" t="s">
        <v>65</v>
      </c>
      <c r="C15">
        <v>2</v>
      </c>
      <c r="D15">
        <v>2</v>
      </c>
      <c r="E15">
        <v>4</v>
      </c>
      <c r="F15">
        <v>4</v>
      </c>
      <c r="G15">
        <v>2</v>
      </c>
      <c r="H15">
        <v>2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 s="9">
        <f t="shared" si="0"/>
        <v>5</v>
      </c>
      <c r="Q15">
        <v>2</v>
      </c>
      <c r="R15">
        <v>0</v>
      </c>
      <c r="S15">
        <v>0</v>
      </c>
      <c r="T15" s="2">
        <f>SUM(H15:K15)/F15</f>
        <v>0.75</v>
      </c>
      <c r="U15" s="2">
        <f>SUM(H15:M15)/E15</f>
        <v>0.75</v>
      </c>
      <c r="V15" s="2">
        <f>SUM(P15)/F15</f>
        <v>1.25</v>
      </c>
      <c r="W15" s="2">
        <f>SUM(U15:V15)</f>
        <v>2</v>
      </c>
      <c r="X15" s="9">
        <v>3</v>
      </c>
      <c r="Y15" s="9">
        <v>8</v>
      </c>
      <c r="Z15" s="9">
        <v>1</v>
      </c>
      <c r="AA15" s="9">
        <v>1</v>
      </c>
      <c r="AB15" s="9">
        <v>0</v>
      </c>
      <c r="AC15" s="9">
        <v>0</v>
      </c>
      <c r="AD15" s="9">
        <v>2</v>
      </c>
    </row>
    <row r="16" spans="1:31" x14ac:dyDescent="0.55000000000000004">
      <c r="A16" t="s">
        <v>72</v>
      </c>
      <c r="B16" s="11" t="s">
        <v>68</v>
      </c>
      <c r="C16">
        <v>2</v>
      </c>
      <c r="D16">
        <v>2</v>
      </c>
      <c r="E16">
        <v>5</v>
      </c>
      <c r="F16">
        <v>2</v>
      </c>
      <c r="G16">
        <v>3</v>
      </c>
      <c r="H16">
        <v>1</v>
      </c>
      <c r="I16">
        <v>0</v>
      </c>
      <c r="J16">
        <v>0</v>
      </c>
      <c r="K16">
        <v>0</v>
      </c>
      <c r="L16">
        <v>3</v>
      </c>
      <c r="M16">
        <v>0</v>
      </c>
      <c r="N16">
        <v>0</v>
      </c>
      <c r="O16">
        <v>0</v>
      </c>
      <c r="P16" s="9">
        <f t="shared" si="0"/>
        <v>4</v>
      </c>
      <c r="Q16">
        <v>0</v>
      </c>
      <c r="R16">
        <v>1</v>
      </c>
      <c r="S16">
        <v>0</v>
      </c>
      <c r="T16" s="2">
        <f>SUM(H16:K16)/F16</f>
        <v>0.5</v>
      </c>
      <c r="U16" s="2">
        <f>SUM(H16:M16)/E16</f>
        <v>0.8</v>
      </c>
      <c r="V16" s="2">
        <f>SUM(P16)/F16</f>
        <v>2</v>
      </c>
      <c r="W16" s="2">
        <f>SUM(U16:V16)</f>
        <v>2.8</v>
      </c>
      <c r="X16" s="9">
        <v>2</v>
      </c>
      <c r="Y16" s="9">
        <v>1</v>
      </c>
      <c r="Z16" s="9">
        <v>1</v>
      </c>
      <c r="AA16" s="9">
        <v>0</v>
      </c>
    </row>
    <row r="17" spans="1:30" x14ac:dyDescent="0.55000000000000004">
      <c r="A17" t="s">
        <v>73</v>
      </c>
      <c r="B17" s="11" t="s">
        <v>68</v>
      </c>
      <c r="C17">
        <v>1</v>
      </c>
      <c r="D17">
        <v>1</v>
      </c>
      <c r="E17">
        <v>2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 s="9">
        <f t="shared" si="0"/>
        <v>0</v>
      </c>
      <c r="Q17">
        <v>0</v>
      </c>
      <c r="R17">
        <v>1</v>
      </c>
      <c r="S17">
        <v>0</v>
      </c>
      <c r="T17" s="2">
        <f>SUM(H17:K17)/F17</f>
        <v>0</v>
      </c>
      <c r="U17" s="2">
        <f>SUM(H17:M17)/E17</f>
        <v>0</v>
      </c>
      <c r="V17" s="2">
        <f>SUM(P17)/F17</f>
        <v>0</v>
      </c>
      <c r="W17" s="2">
        <f>SUM(U17:V17)</f>
        <v>0</v>
      </c>
      <c r="X17" s="9">
        <v>0</v>
      </c>
      <c r="Y17" s="9">
        <v>0</v>
      </c>
      <c r="Z17" s="9">
        <v>0</v>
      </c>
      <c r="AA17" s="9">
        <v>0</v>
      </c>
    </row>
    <row r="18" spans="1:30" x14ac:dyDescent="0.55000000000000004">
      <c r="A18" t="s">
        <v>74</v>
      </c>
      <c r="B18" s="11" t="s">
        <v>68</v>
      </c>
      <c r="C18">
        <v>2</v>
      </c>
      <c r="D18">
        <v>1</v>
      </c>
      <c r="E18">
        <v>3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s="9">
        <f t="shared" si="0"/>
        <v>0</v>
      </c>
      <c r="Q18">
        <v>0</v>
      </c>
      <c r="R18">
        <v>1</v>
      </c>
      <c r="S18">
        <v>0</v>
      </c>
      <c r="T18" s="2">
        <f>SUM(H18:K18)/F18</f>
        <v>0</v>
      </c>
      <c r="U18" s="2">
        <f>SUM(H18:M18)/E18</f>
        <v>0</v>
      </c>
      <c r="V18" s="2">
        <f>SUM(P18)/F18</f>
        <v>0</v>
      </c>
      <c r="W18" s="2">
        <f>SUM(U18:V18)</f>
        <v>0</v>
      </c>
      <c r="X18" s="9">
        <v>1</v>
      </c>
      <c r="Y18" s="9">
        <v>0</v>
      </c>
      <c r="Z18" s="9">
        <v>0</v>
      </c>
      <c r="AA18" s="9">
        <v>1</v>
      </c>
    </row>
    <row r="19" spans="1:30" x14ac:dyDescent="0.55000000000000004">
      <c r="A19" t="s">
        <v>75</v>
      </c>
      <c r="B19" s="11" t="s">
        <v>68</v>
      </c>
      <c r="C19">
        <v>2</v>
      </c>
      <c r="D19">
        <v>2</v>
      </c>
      <c r="E19">
        <v>3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 s="9">
        <f t="shared" si="0"/>
        <v>1</v>
      </c>
      <c r="Q19">
        <v>1</v>
      </c>
      <c r="R19">
        <v>2</v>
      </c>
      <c r="S19">
        <v>0</v>
      </c>
      <c r="T19" s="2">
        <f>SUM(H19:K19)/F19</f>
        <v>0</v>
      </c>
      <c r="U19" s="2">
        <f>SUM(H19:M19)/E19</f>
        <v>0.33333333333333331</v>
      </c>
      <c r="V19" s="2">
        <f>SUM(P19)/F19</f>
        <v>0.5</v>
      </c>
      <c r="W19" s="2">
        <f>SUM(U19:V19)</f>
        <v>0.83333333333333326</v>
      </c>
      <c r="X19" s="9">
        <v>4</v>
      </c>
      <c r="Y19" s="9">
        <v>0</v>
      </c>
      <c r="Z19" s="9">
        <v>1</v>
      </c>
      <c r="AA19" s="9">
        <v>3</v>
      </c>
    </row>
    <row r="20" spans="1:30" x14ac:dyDescent="0.55000000000000004">
      <c r="A20" t="s">
        <v>76</v>
      </c>
      <c r="B20" s="11" t="s">
        <v>68</v>
      </c>
      <c r="C20">
        <v>2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 s="9">
        <f t="shared" si="0"/>
        <v>1</v>
      </c>
      <c r="Q20">
        <v>0</v>
      </c>
      <c r="R20">
        <v>0</v>
      </c>
      <c r="S20">
        <v>0</v>
      </c>
      <c r="T20" s="2">
        <v>0</v>
      </c>
      <c r="U20" s="2">
        <v>0</v>
      </c>
      <c r="V20" s="2">
        <v>0</v>
      </c>
      <c r="W20" s="2">
        <v>0</v>
      </c>
      <c r="X20" s="9">
        <v>0</v>
      </c>
      <c r="Y20" s="9">
        <v>0</v>
      </c>
      <c r="Z20" s="9">
        <v>0</v>
      </c>
      <c r="AA20" s="9">
        <v>0</v>
      </c>
    </row>
    <row r="21" spans="1:30" x14ac:dyDescent="0.55000000000000004">
      <c r="A21" t="s">
        <v>77</v>
      </c>
      <c r="B21" s="11" t="s">
        <v>68</v>
      </c>
      <c r="C21">
        <v>2</v>
      </c>
      <c r="D21">
        <v>0</v>
      </c>
      <c r="E21">
        <v>1</v>
      </c>
      <c r="F21">
        <v>1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 s="9">
        <f t="shared" si="0"/>
        <v>1</v>
      </c>
      <c r="Q21">
        <v>0</v>
      </c>
      <c r="R21">
        <v>0</v>
      </c>
      <c r="S21">
        <v>0</v>
      </c>
      <c r="T21" s="2">
        <f>SUM(H21:K21)/F21</f>
        <v>1</v>
      </c>
      <c r="U21" s="2">
        <f>SUM(H21:M21)/E21</f>
        <v>1</v>
      </c>
      <c r="V21" s="2">
        <f>SUM(P21)/F21</f>
        <v>1</v>
      </c>
      <c r="W21" s="2">
        <f>SUM(U21:V21)</f>
        <v>2</v>
      </c>
      <c r="X21" s="9">
        <v>0</v>
      </c>
      <c r="Y21" s="9">
        <v>0</v>
      </c>
      <c r="Z21" s="9">
        <v>0</v>
      </c>
      <c r="AA21" s="9">
        <v>0</v>
      </c>
    </row>
    <row r="22" spans="1:30" x14ac:dyDescent="0.55000000000000004">
      <c r="A22" t="s">
        <v>78</v>
      </c>
      <c r="B22" s="11" t="s">
        <v>68</v>
      </c>
      <c r="C22">
        <v>1</v>
      </c>
      <c r="D22">
        <v>0</v>
      </c>
      <c r="E22">
        <v>1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 s="9">
        <f t="shared" si="0"/>
        <v>1</v>
      </c>
      <c r="Q22">
        <v>1</v>
      </c>
      <c r="R22">
        <v>0</v>
      </c>
      <c r="S22">
        <v>0</v>
      </c>
      <c r="T22" s="2">
        <v>0</v>
      </c>
      <c r="U22" s="2">
        <v>0</v>
      </c>
      <c r="V22" s="2">
        <v>0</v>
      </c>
      <c r="W22" s="2">
        <v>0</v>
      </c>
      <c r="X22" s="9">
        <v>0</v>
      </c>
      <c r="Y22" s="9">
        <v>0</v>
      </c>
      <c r="Z22" s="9">
        <v>0</v>
      </c>
      <c r="AA22" s="9">
        <v>0</v>
      </c>
    </row>
    <row r="23" spans="1:30" x14ac:dyDescent="0.55000000000000004">
      <c r="A23" t="s">
        <v>79</v>
      </c>
      <c r="B23" s="11" t="s">
        <v>68</v>
      </c>
      <c r="C23">
        <v>2</v>
      </c>
      <c r="D23">
        <v>0</v>
      </c>
      <c r="E23">
        <v>1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 s="9">
        <f t="shared" si="0"/>
        <v>1</v>
      </c>
      <c r="Q23">
        <v>1</v>
      </c>
      <c r="R23">
        <v>0</v>
      </c>
      <c r="S23">
        <v>0</v>
      </c>
      <c r="T23" s="2">
        <v>0</v>
      </c>
      <c r="U23" s="2">
        <v>0</v>
      </c>
      <c r="V23" s="2">
        <v>0</v>
      </c>
      <c r="W23" s="2">
        <v>0</v>
      </c>
      <c r="X23" s="9">
        <v>0</v>
      </c>
      <c r="Y23" s="9">
        <v>0</v>
      </c>
      <c r="Z23" s="9">
        <v>0</v>
      </c>
      <c r="AA23" s="9">
        <v>0</v>
      </c>
    </row>
    <row r="24" spans="1:30" x14ac:dyDescent="0.55000000000000004">
      <c r="P24" s="1"/>
      <c r="T24" s="2"/>
      <c r="U24" s="2"/>
      <c r="V24" s="2"/>
      <c r="W24" s="2"/>
      <c r="X24" s="9"/>
      <c r="Y24" s="9"/>
      <c r="Z24" s="9"/>
      <c r="AA24" s="9"/>
    </row>
    <row r="25" spans="1:30" x14ac:dyDescent="0.55000000000000004">
      <c r="A25" t="s">
        <v>80</v>
      </c>
      <c r="C25">
        <f>SUM(C7:C23)</f>
        <v>30</v>
      </c>
      <c r="D25">
        <f t="shared" ref="D25:S25" si="1">SUM(D7:D23)</f>
        <v>18</v>
      </c>
      <c r="E25">
        <f t="shared" si="1"/>
        <v>37</v>
      </c>
      <c r="F25">
        <f t="shared" si="1"/>
        <v>23</v>
      </c>
      <c r="G25">
        <f t="shared" si="1"/>
        <v>16</v>
      </c>
      <c r="H25">
        <f t="shared" si="1"/>
        <v>4</v>
      </c>
      <c r="I25">
        <f t="shared" si="1"/>
        <v>0</v>
      </c>
      <c r="J25">
        <f t="shared" si="1"/>
        <v>2</v>
      </c>
      <c r="K25">
        <f t="shared" si="1"/>
        <v>0</v>
      </c>
      <c r="L25">
        <f t="shared" si="1"/>
        <v>13</v>
      </c>
      <c r="M25">
        <f t="shared" si="1"/>
        <v>1</v>
      </c>
      <c r="N25">
        <f t="shared" si="1"/>
        <v>0</v>
      </c>
      <c r="P25">
        <f t="shared" si="1"/>
        <v>23</v>
      </c>
      <c r="Q25">
        <f t="shared" si="1"/>
        <v>10</v>
      </c>
      <c r="R25">
        <f t="shared" si="1"/>
        <v>12</v>
      </c>
      <c r="S25">
        <f t="shared" si="1"/>
        <v>0</v>
      </c>
      <c r="T25" s="2">
        <f>AVERAGE(T7:T23)</f>
        <v>0.16176470588235295</v>
      </c>
      <c r="U25" s="2">
        <f t="shared" ref="U25:W25" si="2">AVERAGE(U7:U23)</f>
        <v>0.20882352941176471</v>
      </c>
      <c r="V25" s="2">
        <f t="shared" si="2"/>
        <v>0.39705882352941174</v>
      </c>
      <c r="W25" s="2">
        <f t="shared" si="2"/>
        <v>0.60588235294117643</v>
      </c>
      <c r="X25">
        <f t="shared" ref="X25:AD25" si="3">SUM(X7:X23)</f>
        <v>21</v>
      </c>
      <c r="Y25">
        <f t="shared" si="3"/>
        <v>18</v>
      </c>
      <c r="Z25">
        <f t="shared" si="3"/>
        <v>5</v>
      </c>
      <c r="AA25">
        <f t="shared" si="3"/>
        <v>11</v>
      </c>
      <c r="AB25">
        <f t="shared" si="3"/>
        <v>4</v>
      </c>
      <c r="AC25">
        <f t="shared" si="3"/>
        <v>3</v>
      </c>
      <c r="AD25">
        <f t="shared" si="3"/>
        <v>8</v>
      </c>
    </row>
    <row r="27" spans="1:30" x14ac:dyDescent="0.55000000000000004">
      <c r="A27" s="5" t="s">
        <v>37</v>
      </c>
      <c r="B27" s="5"/>
      <c r="C27" s="5"/>
      <c r="D27" s="5"/>
      <c r="E27" s="5"/>
      <c r="F27" s="5"/>
      <c r="G27" s="8"/>
      <c r="H27" s="5"/>
      <c r="I27" s="5"/>
      <c r="J27" s="5"/>
      <c r="K27" s="5"/>
      <c r="L27" s="5"/>
      <c r="M27" s="5"/>
      <c r="N27" s="5"/>
      <c r="O27" s="8"/>
      <c r="P27" s="5"/>
      <c r="Q27" s="5"/>
      <c r="R27" s="5"/>
      <c r="S27" s="5"/>
      <c r="T27" s="5"/>
      <c r="U27" s="5"/>
      <c r="V27" s="5"/>
      <c r="W27" s="5"/>
      <c r="X27" s="5"/>
      <c r="Y27" s="4"/>
      <c r="Z27" s="4"/>
    </row>
    <row r="28" spans="1:30" x14ac:dyDescent="0.55000000000000004">
      <c r="A28" s="5"/>
      <c r="B28" s="5" t="s">
        <v>36</v>
      </c>
      <c r="C28" s="5" t="s">
        <v>36</v>
      </c>
      <c r="D28" s="5"/>
      <c r="E28" s="5"/>
      <c r="F28" s="5" t="s">
        <v>2</v>
      </c>
      <c r="G28" s="8"/>
      <c r="H28" s="5" t="s">
        <v>2</v>
      </c>
      <c r="I28" s="5" t="s">
        <v>38</v>
      </c>
      <c r="J28" s="5" t="s">
        <v>39</v>
      </c>
      <c r="K28" s="5"/>
      <c r="L28" s="5"/>
      <c r="M28" s="5" t="s">
        <v>40</v>
      </c>
      <c r="N28" s="5"/>
      <c r="O28" s="8"/>
      <c r="P28" s="5"/>
      <c r="Q28" s="5" t="s">
        <v>41</v>
      </c>
      <c r="R28" s="5"/>
      <c r="S28" s="5" t="s">
        <v>42</v>
      </c>
      <c r="T28" s="5" t="s">
        <v>43</v>
      </c>
      <c r="U28" s="5" t="s">
        <v>44</v>
      </c>
      <c r="V28" s="5"/>
      <c r="W28" s="5"/>
      <c r="X28" s="5"/>
      <c r="Y28" s="4"/>
      <c r="Z28" s="4"/>
    </row>
    <row r="29" spans="1:30" x14ac:dyDescent="0.55000000000000004">
      <c r="A29" s="5" t="s">
        <v>12</v>
      </c>
      <c r="B29" s="5" t="s">
        <v>45</v>
      </c>
      <c r="C29" s="5" t="s">
        <v>46</v>
      </c>
      <c r="D29" s="5" t="s">
        <v>47</v>
      </c>
      <c r="E29" s="5" t="s">
        <v>48</v>
      </c>
      <c r="F29" s="5" t="s">
        <v>15</v>
      </c>
      <c r="G29" s="8"/>
      <c r="H29" s="5" t="s">
        <v>49</v>
      </c>
      <c r="I29" s="5" t="s">
        <v>50</v>
      </c>
      <c r="J29" s="5" t="s">
        <v>51</v>
      </c>
      <c r="K29" s="5" t="s">
        <v>52</v>
      </c>
      <c r="L29" s="5" t="s">
        <v>53</v>
      </c>
      <c r="M29" s="5" t="s">
        <v>53</v>
      </c>
      <c r="N29" s="5" t="s">
        <v>21</v>
      </c>
      <c r="O29" s="8"/>
      <c r="P29" s="5" t="s">
        <v>22</v>
      </c>
      <c r="Q29" s="5" t="s">
        <v>54</v>
      </c>
      <c r="R29" s="5" t="s">
        <v>23</v>
      </c>
      <c r="S29" s="5" t="s">
        <v>55</v>
      </c>
      <c r="T29" s="5" t="s">
        <v>17</v>
      </c>
      <c r="U29" s="5" t="s">
        <v>28</v>
      </c>
      <c r="V29" s="5" t="s">
        <v>56</v>
      </c>
      <c r="W29" s="5" t="s">
        <v>58</v>
      </c>
      <c r="X29" s="5" t="s">
        <v>35</v>
      </c>
      <c r="Y29" s="4"/>
      <c r="Z29" s="4"/>
    </row>
    <row r="30" spans="1:30" x14ac:dyDescent="0.55000000000000004">
      <c r="A30" s="7" t="s">
        <v>64</v>
      </c>
      <c r="B30">
        <v>3</v>
      </c>
      <c r="C30">
        <v>0</v>
      </c>
      <c r="D30" s="14">
        <f>SUM(M30/J30)*7</f>
        <v>0</v>
      </c>
      <c r="E30">
        <v>1</v>
      </c>
      <c r="F30">
        <v>1</v>
      </c>
      <c r="H30">
        <v>0</v>
      </c>
      <c r="I30">
        <v>0</v>
      </c>
      <c r="J30">
        <v>3</v>
      </c>
      <c r="K30">
        <v>0</v>
      </c>
      <c r="L30">
        <v>1</v>
      </c>
      <c r="M30">
        <v>0</v>
      </c>
      <c r="N30">
        <v>0</v>
      </c>
      <c r="P30">
        <v>3</v>
      </c>
      <c r="Q30">
        <v>7</v>
      </c>
      <c r="R30">
        <v>0</v>
      </c>
      <c r="S30">
        <v>1</v>
      </c>
      <c r="T30">
        <v>12</v>
      </c>
      <c r="U30" s="2">
        <f>SUM(K30/T30)</f>
        <v>0</v>
      </c>
      <c r="V30" s="2">
        <f>SUM(P30,K30)/J30</f>
        <v>1</v>
      </c>
      <c r="W30">
        <v>31</v>
      </c>
      <c r="X30">
        <v>27</v>
      </c>
    </row>
    <row r="31" spans="1:30" x14ac:dyDescent="0.55000000000000004">
      <c r="A31" s="7" t="s">
        <v>77</v>
      </c>
      <c r="B31">
        <v>0</v>
      </c>
      <c r="C31">
        <v>0</v>
      </c>
      <c r="D31" s="14">
        <f>SUM(M31/J31)*7</f>
        <v>14</v>
      </c>
      <c r="E31">
        <v>1</v>
      </c>
      <c r="F31">
        <v>0</v>
      </c>
      <c r="H31">
        <v>0</v>
      </c>
      <c r="I31">
        <v>0</v>
      </c>
      <c r="J31">
        <v>1</v>
      </c>
      <c r="K31">
        <v>3</v>
      </c>
      <c r="L31">
        <v>4</v>
      </c>
      <c r="M31">
        <v>2</v>
      </c>
      <c r="N31">
        <v>0</v>
      </c>
      <c r="P31">
        <v>1</v>
      </c>
      <c r="Q31">
        <v>1</v>
      </c>
      <c r="R31">
        <v>0</v>
      </c>
      <c r="S31">
        <v>0</v>
      </c>
      <c r="T31">
        <v>8</v>
      </c>
      <c r="U31" s="2">
        <f>SUM(K31/T31)</f>
        <v>0.375</v>
      </c>
      <c r="V31" s="2">
        <f>SUM(P31,K31)/J31</f>
        <v>4</v>
      </c>
      <c r="W31">
        <v>11</v>
      </c>
      <c r="X31">
        <v>12</v>
      </c>
    </row>
    <row r="32" spans="1:30" x14ac:dyDescent="0.55000000000000004">
      <c r="A32" s="12" t="s">
        <v>62</v>
      </c>
      <c r="B32">
        <v>0</v>
      </c>
      <c r="C32">
        <v>1</v>
      </c>
      <c r="D32" s="14">
        <f>SUM(M32/J32)*7</f>
        <v>56</v>
      </c>
      <c r="E32">
        <v>1</v>
      </c>
      <c r="F32">
        <v>1</v>
      </c>
      <c r="H32">
        <v>0</v>
      </c>
      <c r="I32">
        <v>0</v>
      </c>
      <c r="J32">
        <v>3</v>
      </c>
      <c r="K32">
        <v>18</v>
      </c>
      <c r="L32">
        <v>31</v>
      </c>
      <c r="M32">
        <v>24</v>
      </c>
      <c r="N32">
        <v>2</v>
      </c>
      <c r="P32">
        <v>5</v>
      </c>
      <c r="Q32">
        <v>4</v>
      </c>
      <c r="R32">
        <v>0</v>
      </c>
      <c r="S32">
        <v>3</v>
      </c>
      <c r="T32">
        <v>44</v>
      </c>
      <c r="U32" s="2">
        <f>SUM(K32/T32)</f>
        <v>0.40909090909090912</v>
      </c>
      <c r="V32" s="2">
        <f>SUM(P32,K32)/J32</f>
        <v>7.666666666666667</v>
      </c>
      <c r="W32">
        <v>78</v>
      </c>
      <c r="X32">
        <v>60</v>
      </c>
    </row>
  </sheetData>
  <mergeCells count="2">
    <mergeCell ref="A1:D1"/>
    <mergeCell ref="AB4:AD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McColgan</dc:creator>
  <cp:lastModifiedBy>Gail McColgan</cp:lastModifiedBy>
  <dcterms:created xsi:type="dcterms:W3CDTF">2019-02-28T15:17:29Z</dcterms:created>
  <dcterms:modified xsi:type="dcterms:W3CDTF">2020-03-11T00:04:18Z</dcterms:modified>
</cp:coreProperties>
</file>